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UCEDA\Board of Directors +\MEETINGS\2018\08_June 5, 2018\"/>
    </mc:Choice>
  </mc:AlternateContent>
  <bookViews>
    <workbookView xWindow="0" yWindow="0" windowWidth="18075" windowHeight="9480"/>
  </bookViews>
  <sheets>
    <sheet name="Invoices" sheetId="1" r:id="rId1"/>
    <sheet name="Spend Down Accounting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37" i="1" l="1"/>
  <c r="I36" i="1"/>
  <c r="I34" i="1"/>
  <c r="H34" i="1"/>
  <c r="H35" i="1" s="1"/>
  <c r="F34" i="1"/>
  <c r="E33" i="1"/>
  <c r="K32" i="1"/>
  <c r="J32" i="1"/>
  <c r="K31" i="1"/>
  <c r="J31" i="1"/>
  <c r="K30" i="1"/>
  <c r="J30" i="1"/>
  <c r="G27" i="1"/>
  <c r="E27" i="1"/>
  <c r="K26" i="1"/>
  <c r="J26" i="1"/>
  <c r="K25" i="1"/>
  <c r="J25" i="1"/>
  <c r="G22" i="1"/>
  <c r="E22" i="1"/>
  <c r="K21" i="1"/>
  <c r="J21" i="1"/>
  <c r="K20" i="1"/>
  <c r="J20" i="1"/>
  <c r="E17" i="1"/>
  <c r="K16" i="1"/>
  <c r="J16" i="1"/>
  <c r="K15" i="1"/>
  <c r="J15" i="1"/>
  <c r="G34" i="1" l="1"/>
  <c r="I35" i="1"/>
  <c r="J34" i="1"/>
  <c r="E34" i="1"/>
  <c r="K34" i="1"/>
</calcChain>
</file>

<file path=xl/sharedStrings.xml><?xml version="1.0" encoding="utf-8"?>
<sst xmlns="http://schemas.openxmlformats.org/spreadsheetml/2006/main" count="38" uniqueCount="37">
  <si>
    <t>Contract with Luminary Publishing, Inc.</t>
  </si>
  <si>
    <t>2018 Business Attraction Marketing</t>
  </si>
  <si>
    <t>4/1/2018 - 12/31/2018</t>
  </si>
  <si>
    <t>Invoice Period</t>
  </si>
  <si>
    <t>Initial draw down (as per contract)</t>
  </si>
  <si>
    <t>Remaining to draw down</t>
  </si>
  <si>
    <t>4/1 - 4/15</t>
  </si>
  <si>
    <t>4/16 - 5/15</t>
  </si>
  <si>
    <t>Invoice #</t>
  </si>
  <si>
    <t>Invoice Date</t>
  </si>
  <si>
    <t>Project Manager Approval</t>
  </si>
  <si>
    <t>Board Approval</t>
  </si>
  <si>
    <t>Check #</t>
  </si>
  <si>
    <t>Check Date</t>
  </si>
  <si>
    <t>Original</t>
  </si>
  <si>
    <t>Contract</t>
  </si>
  <si>
    <t>Total</t>
  </si>
  <si>
    <t>Balance</t>
  </si>
  <si>
    <t>Deliverable # 1 - Lead Generation Campaign</t>
  </si>
  <si>
    <t>Pay Per Click Ad Spend</t>
  </si>
  <si>
    <t>Campaign Management and Reporting</t>
  </si>
  <si>
    <t>Deliverable # 1 Subtotal</t>
  </si>
  <si>
    <t>Deliverable # 2 - Two Event Sponsorships</t>
  </si>
  <si>
    <t>Direct Sponsorship Cost</t>
  </si>
  <si>
    <t>Research and Coordination</t>
  </si>
  <si>
    <t>Deliverable # 2 Subtotal</t>
  </si>
  <si>
    <t>Deliverable # 3 - Business Attraction Event</t>
  </si>
  <si>
    <t>Event Execution Costs</t>
  </si>
  <si>
    <t>Planning, Promotion and Coordination</t>
  </si>
  <si>
    <t>Deliverable # 3 Subtotal</t>
  </si>
  <si>
    <t>Deliverable # 4 - Lead Follow Up</t>
  </si>
  <si>
    <t>Create List of Interview Questions</t>
  </si>
  <si>
    <t>Conduct Phone Invterviews with at least 12 Leads</t>
  </si>
  <si>
    <t>Reporting</t>
  </si>
  <si>
    <t>Cumulative</t>
  </si>
  <si>
    <t>Drawdown Amount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</si>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</sst>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10"/>
      <color rgb="FF00B050"/>
      <name val="Calibri"/>
    </font>
    <font>
      <b/>
      <u/>
      <sz val="11"/>
      <color rgb="FF000000"/>
      <name val="Calibri"/>
    </font>
    <font>
      <b/>
      <u/>
      <sz val="10"/>
      <color rgb="FF000000"/>
      <name val="Calibri"/>
    </font>
    <font>
      <u/>
      <sz val="11"/>
      <color rgb="FF000000"/>
      <name val="Calibri"/>
    </font>
    <font>
      <u/>
      <sz val="10"/>
      <color rgb="FF000000"/>
      <name val="Calibri"/>
    </font>
    <font>
      <b/>
      <sz val="10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14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0" fillId="0" borderId="0" xfId="0" applyNumberFormat="1" applyFont="1"/>
    <xf numFmtId="43" fontId="2" fillId="0" borderId="0" xfId="0" applyNumberFormat="1" applyFont="1"/>
    <xf numFmtId="43" fontId="2" fillId="2" borderId="1" xfId="0" applyNumberFormat="1" applyFont="1" applyFill="1" applyBorder="1"/>
    <xf numFmtId="43" fontId="2" fillId="0" borderId="0" xfId="0" applyNumberFormat="1" applyFont="1" applyAlignment="1"/>
    <xf numFmtId="43" fontId="1" fillId="0" borderId="0" xfId="0" applyNumberFormat="1" applyFont="1"/>
    <xf numFmtId="43" fontId="1" fillId="0" borderId="2" xfId="0" applyNumberFormat="1" applyFont="1" applyBorder="1"/>
    <xf numFmtId="43" fontId="2" fillId="0" borderId="2" xfId="0" applyNumberFormat="1" applyFont="1" applyBorder="1"/>
    <xf numFmtId="43" fontId="2" fillId="2" borderId="3" xfId="0" applyNumberFormat="1" applyFont="1" applyFill="1" applyBorder="1"/>
    <xf numFmtId="43" fontId="8" fillId="0" borderId="0" xfId="0" applyNumberFormat="1" applyFont="1"/>
    <xf numFmtId="43" fontId="9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8"/>
  <sheetViews>
    <sheetView tabSelected="1" workbookViewId="0">
      <selection activeCell="A35" sqref="A35"/>
    </sheetView>
  </sheetViews>
  <sheetFormatPr defaultColWidth="14.42578125" defaultRowHeight="15" customHeight="1"/>
  <cols>
    <col min="1" max="1" width="5.28515625" customWidth="1"/>
    <col min="2" max="2" width="7.42578125" customWidth="1"/>
    <col min="3" max="3" width="40.7109375" customWidth="1"/>
    <col min="4" max="4" width="3.28515625" customWidth="1"/>
    <col min="5" max="5" width="11.42578125" customWidth="1"/>
    <col min="6" max="9" width="12.140625" customWidth="1"/>
    <col min="10" max="10" width="11.85546875" customWidth="1"/>
    <col min="11" max="11" width="11" customWidth="1"/>
    <col min="12" max="13" width="8.85546875" customWidth="1"/>
  </cols>
  <sheetData>
    <row r="1" spans="1:11" ht="13.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3.5" customHeight="1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3.5" customHeight="1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3.5" customHeight="1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3.5" customHeight="1">
      <c r="A5" t="s">
        <v>3</v>
      </c>
      <c r="F5" s="2" t="s">
        <v>4</v>
      </c>
      <c r="G5" s="3" t="s">
        <v>5</v>
      </c>
      <c r="H5" s="4" t="s">
        <v>6</v>
      </c>
      <c r="I5" s="4" t="s">
        <v>7</v>
      </c>
    </row>
    <row r="6" spans="1:11">
      <c r="A6" t="s">
        <v>8</v>
      </c>
      <c r="E6" s="5"/>
      <c r="F6" s="6">
        <v>75347</v>
      </c>
      <c r="G6" s="7"/>
      <c r="H6" s="6"/>
      <c r="I6" s="6"/>
    </row>
    <row r="7" spans="1:11" ht="13.5" customHeight="1">
      <c r="A7" t="s">
        <v>9</v>
      </c>
      <c r="F7" s="8">
        <v>43180</v>
      </c>
      <c r="G7" s="9"/>
      <c r="H7" s="8"/>
      <c r="I7" s="8"/>
    </row>
    <row r="8" spans="1:11" ht="13.5" customHeight="1">
      <c r="A8" t="s">
        <v>10</v>
      </c>
      <c r="F8" s="8">
        <v>43186</v>
      </c>
      <c r="G8" s="9"/>
      <c r="H8" s="8"/>
      <c r="I8" s="8"/>
      <c r="J8" s="10"/>
      <c r="K8" s="10"/>
    </row>
    <row r="9" spans="1:11" ht="13.5" customHeight="1">
      <c r="A9" t="s">
        <v>11</v>
      </c>
      <c r="F9" s="8"/>
      <c r="G9" s="9"/>
      <c r="H9" s="8"/>
      <c r="I9" s="8"/>
      <c r="J9" s="10"/>
      <c r="K9" s="10"/>
    </row>
    <row r="10" spans="1:11" ht="13.5" customHeight="1">
      <c r="A10" t="s">
        <v>12</v>
      </c>
      <c r="F10" s="10"/>
      <c r="G10" s="11"/>
      <c r="H10" s="10"/>
      <c r="I10" s="12"/>
      <c r="J10" s="10"/>
      <c r="K10" s="10"/>
    </row>
    <row r="11" spans="1:11" ht="13.5" customHeight="1">
      <c r="A11" t="s">
        <v>13</v>
      </c>
      <c r="F11" s="10"/>
      <c r="G11" s="11"/>
      <c r="H11" s="10"/>
      <c r="I11" s="12"/>
      <c r="J11" s="10"/>
      <c r="K11" s="10"/>
    </row>
    <row r="12" spans="1:11" ht="13.5" customHeight="1">
      <c r="E12" s="1" t="s">
        <v>14</v>
      </c>
      <c r="F12" s="10"/>
      <c r="G12" s="11"/>
      <c r="H12" s="10"/>
      <c r="I12" s="10"/>
      <c r="J12" s="10"/>
      <c r="K12" s="10"/>
    </row>
    <row r="13" spans="1:11" ht="13.5" customHeight="1">
      <c r="E13" s="13" t="s">
        <v>15</v>
      </c>
      <c r="F13" s="10"/>
      <c r="G13" s="11"/>
      <c r="H13" s="10"/>
      <c r="I13" s="10"/>
      <c r="J13" s="14" t="s">
        <v>16</v>
      </c>
      <c r="K13" s="14" t="s">
        <v>17</v>
      </c>
    </row>
    <row r="14" spans="1:11" ht="13.5" customHeight="1">
      <c r="A14" s="15" t="s">
        <v>18</v>
      </c>
      <c r="B14" s="15"/>
      <c r="E14" s="16"/>
      <c r="F14" s="10"/>
      <c r="G14" s="11"/>
      <c r="H14" s="10"/>
      <c r="I14" s="10"/>
      <c r="J14" s="17"/>
      <c r="K14" s="17"/>
    </row>
    <row r="15" spans="1:11" ht="13.5" customHeight="1">
      <c r="A15">
        <v>1</v>
      </c>
      <c r="B15">
        <v>1.1000000000000001</v>
      </c>
      <c r="C15" t="s">
        <v>19</v>
      </c>
      <c r="E15" s="18">
        <v>10000</v>
      </c>
      <c r="F15" s="19"/>
      <c r="G15" s="20"/>
      <c r="H15" s="19">
        <v>0</v>
      </c>
      <c r="I15" s="21">
        <v>187.5</v>
      </c>
      <c r="J15" s="19">
        <f>SUM(H15:I15)</f>
        <v>187.5</v>
      </c>
      <c r="K15" s="19">
        <f>SUM(E15:I15)</f>
        <v>10187.5</v>
      </c>
    </row>
    <row r="16" spans="1:11" ht="13.5" customHeight="1">
      <c r="A16">
        <v>2</v>
      </c>
      <c r="B16">
        <v>1.2</v>
      </c>
      <c r="C16" t="s">
        <v>20</v>
      </c>
      <c r="E16" s="18">
        <v>10000</v>
      </c>
      <c r="F16" s="19"/>
      <c r="G16" s="20"/>
      <c r="H16" s="19">
        <v>500</v>
      </c>
      <c r="I16" s="21">
        <v>1050</v>
      </c>
      <c r="J16" s="19">
        <f>SUM(H16:I16)</f>
        <v>1550</v>
      </c>
      <c r="K16" s="19">
        <f>SUM(E16:I16)</f>
        <v>11550</v>
      </c>
    </row>
    <row r="17" spans="1:11" ht="13.5" customHeight="1">
      <c r="A17" s="15" t="s">
        <v>21</v>
      </c>
      <c r="B17" s="15"/>
      <c r="E17" s="22">
        <f>SUM(E15:E16)</f>
        <v>20000</v>
      </c>
      <c r="F17" s="19"/>
      <c r="G17" s="20"/>
      <c r="H17" s="19"/>
      <c r="I17" s="19"/>
      <c r="J17" s="19"/>
      <c r="K17" s="19"/>
    </row>
    <row r="18" spans="1:11" ht="13.5" customHeight="1">
      <c r="E18" s="18"/>
      <c r="F18" s="19"/>
      <c r="G18" s="20"/>
      <c r="H18" s="19"/>
      <c r="I18" s="19"/>
      <c r="J18" s="19"/>
      <c r="K18" s="19"/>
    </row>
    <row r="19" spans="1:11" ht="13.5" customHeight="1">
      <c r="A19" s="15" t="s">
        <v>22</v>
      </c>
      <c r="B19" s="15"/>
      <c r="E19" s="18"/>
      <c r="F19" s="19"/>
      <c r="G19" s="20"/>
      <c r="H19" s="19"/>
      <c r="I19" s="19"/>
      <c r="J19" s="19"/>
      <c r="K19" s="19"/>
    </row>
    <row r="20" spans="1:11" ht="13.5" customHeight="1">
      <c r="A20">
        <v>3</v>
      </c>
      <c r="B20">
        <v>2.1</v>
      </c>
      <c r="C20" t="s">
        <v>23</v>
      </c>
      <c r="E20" s="18">
        <v>17500</v>
      </c>
      <c r="G20" s="20"/>
      <c r="H20" s="19">
        <v>0</v>
      </c>
      <c r="I20" s="19"/>
      <c r="J20" s="19">
        <f>SUM(H20:I20)</f>
        <v>0</v>
      </c>
      <c r="K20" s="19">
        <f>SUM(E20:I20)</f>
        <v>17500</v>
      </c>
    </row>
    <row r="21" spans="1:11" ht="13.5" customHeight="1">
      <c r="A21">
        <v>4</v>
      </c>
      <c r="B21">
        <v>2.2000000000000002</v>
      </c>
      <c r="C21" t="s">
        <v>24</v>
      </c>
      <c r="E21" s="18">
        <v>5250</v>
      </c>
      <c r="F21" s="19"/>
      <c r="G21" s="20"/>
      <c r="H21" s="19">
        <v>600</v>
      </c>
      <c r="I21" s="21">
        <v>1050</v>
      </c>
      <c r="J21" s="19">
        <f>SUM(H21:I21)</f>
        <v>1650</v>
      </c>
      <c r="K21" s="19">
        <f>SUM(E21:I21)</f>
        <v>6900</v>
      </c>
    </row>
    <row r="22" spans="1:11" ht="13.5" customHeight="1">
      <c r="A22" s="15" t="s">
        <v>25</v>
      </c>
      <c r="B22" s="15"/>
      <c r="E22" s="22">
        <f>SUM(E20:E21)</f>
        <v>22750</v>
      </c>
      <c r="F22" s="19">
        <v>10000</v>
      </c>
      <c r="G22" s="20">
        <f>SUM(F22:F22)-SUM(H20:I21)</f>
        <v>8350</v>
      </c>
      <c r="H22" s="19"/>
      <c r="I22" s="19"/>
      <c r="J22" s="19"/>
      <c r="K22" s="19"/>
    </row>
    <row r="23" spans="1:11" ht="13.5" customHeight="1">
      <c r="E23" s="18"/>
      <c r="F23" s="19"/>
      <c r="G23" s="20"/>
      <c r="H23" s="19"/>
      <c r="I23" s="19"/>
      <c r="J23" s="19"/>
      <c r="K23" s="19"/>
    </row>
    <row r="24" spans="1:11" ht="13.5" customHeight="1">
      <c r="A24" s="15" t="s">
        <v>26</v>
      </c>
      <c r="B24" s="15"/>
      <c r="E24" s="18"/>
      <c r="F24" s="19"/>
      <c r="G24" s="20"/>
      <c r="H24" s="19"/>
      <c r="I24" s="19"/>
      <c r="J24" s="19"/>
      <c r="K24" s="19"/>
    </row>
    <row r="25" spans="1:11" ht="13.5" customHeight="1">
      <c r="A25">
        <v>5</v>
      </c>
      <c r="B25">
        <v>3.1</v>
      </c>
      <c r="C25" t="s">
        <v>27</v>
      </c>
      <c r="E25" s="18">
        <v>27500</v>
      </c>
      <c r="G25" s="20"/>
      <c r="H25" s="19">
        <v>0</v>
      </c>
      <c r="I25" s="21">
        <v>0</v>
      </c>
      <c r="J25" s="19">
        <f>SUM(H25:I25)</f>
        <v>0</v>
      </c>
      <c r="K25" s="19">
        <f>SUM(E25:I25)</f>
        <v>27500</v>
      </c>
    </row>
    <row r="26" spans="1:11" ht="13.5" customHeight="1">
      <c r="A26">
        <v>6</v>
      </c>
      <c r="B26">
        <v>3.2</v>
      </c>
      <c r="C26" t="s">
        <v>28</v>
      </c>
      <c r="E26" s="18">
        <v>7500</v>
      </c>
      <c r="F26" s="19"/>
      <c r="G26" s="20"/>
      <c r="H26" s="19">
        <v>0</v>
      </c>
      <c r="I26" s="21">
        <v>1200</v>
      </c>
      <c r="J26" s="19">
        <f>SUM(H26:I26)</f>
        <v>1200</v>
      </c>
      <c r="K26" s="19">
        <f>SUM(E26:I26)</f>
        <v>8700</v>
      </c>
    </row>
    <row r="27" spans="1:11" ht="13.5" customHeight="1">
      <c r="A27" s="15" t="s">
        <v>29</v>
      </c>
      <c r="B27" s="15"/>
      <c r="E27" s="22">
        <f>SUM(E25:E26)</f>
        <v>35000</v>
      </c>
      <c r="F27" s="19">
        <v>10000</v>
      </c>
      <c r="G27" s="20">
        <f>SUM(F27:F27)-SUM(H25:I26)</f>
        <v>8800</v>
      </c>
      <c r="H27" s="19"/>
      <c r="I27" s="19"/>
      <c r="J27" s="19"/>
      <c r="K27" s="19"/>
    </row>
    <row r="28" spans="1:11" ht="13.5" customHeight="1">
      <c r="E28" s="18"/>
      <c r="F28" s="19"/>
      <c r="G28" s="20"/>
      <c r="H28" s="19"/>
      <c r="I28" s="19"/>
      <c r="J28" s="19"/>
      <c r="K28" s="19"/>
    </row>
    <row r="29" spans="1:11" ht="13.5" customHeight="1">
      <c r="A29" s="15" t="s">
        <v>30</v>
      </c>
      <c r="B29" s="15"/>
      <c r="E29" s="18"/>
      <c r="F29" s="19"/>
      <c r="G29" s="20"/>
      <c r="H29" s="19"/>
      <c r="I29" s="19"/>
      <c r="J29" s="19"/>
      <c r="K29" s="19"/>
    </row>
    <row r="30" spans="1:11" ht="13.5" customHeight="1">
      <c r="A30">
        <v>7</v>
      </c>
      <c r="B30">
        <v>4.0999999999999996</v>
      </c>
      <c r="C30" t="s">
        <v>31</v>
      </c>
      <c r="E30" s="18">
        <v>500</v>
      </c>
      <c r="F30" s="19"/>
      <c r="G30" s="20"/>
      <c r="H30" s="19">
        <v>0</v>
      </c>
      <c r="I30" s="21">
        <v>0</v>
      </c>
      <c r="J30" s="19">
        <f>SUM(H30:I30)</f>
        <v>0</v>
      </c>
      <c r="K30" s="19">
        <f>SUM(E30:I30)</f>
        <v>500</v>
      </c>
    </row>
    <row r="31" spans="1:11" ht="13.5" customHeight="1">
      <c r="A31">
        <v>8</v>
      </c>
      <c r="B31">
        <v>4.2</v>
      </c>
      <c r="C31" t="s">
        <v>32</v>
      </c>
      <c r="E31" s="18">
        <v>1250</v>
      </c>
      <c r="F31" s="19"/>
      <c r="G31" s="20"/>
      <c r="H31" s="19">
        <v>0</v>
      </c>
      <c r="I31" s="21">
        <v>0</v>
      </c>
      <c r="J31" s="19">
        <f>SUM(H31:I31)</f>
        <v>0</v>
      </c>
      <c r="K31" s="19">
        <f>SUM(E31:I31)</f>
        <v>1250</v>
      </c>
    </row>
    <row r="32" spans="1:11" ht="13.5" customHeight="1">
      <c r="A32">
        <v>9</v>
      </c>
      <c r="B32">
        <v>4.3</v>
      </c>
      <c r="C32" t="s">
        <v>33</v>
      </c>
      <c r="E32" s="18">
        <v>500</v>
      </c>
      <c r="F32" s="19"/>
      <c r="G32" s="20"/>
      <c r="H32" s="19">
        <v>0</v>
      </c>
      <c r="I32" s="21">
        <v>0</v>
      </c>
      <c r="J32" s="19">
        <f>SUM(H32:I32)</f>
        <v>0</v>
      </c>
      <c r="K32" s="19">
        <f>SUM(E32:I32)</f>
        <v>500</v>
      </c>
    </row>
    <row r="33" spans="1:11" ht="13.5" customHeight="1">
      <c r="A33" s="15" t="s">
        <v>29</v>
      </c>
      <c r="B33" s="15"/>
      <c r="E33" s="23">
        <f>SUM(E30:E32)</f>
        <v>2250</v>
      </c>
      <c r="F33" s="24"/>
      <c r="G33" s="25"/>
      <c r="H33" s="24"/>
      <c r="I33" s="24"/>
      <c r="J33" s="24"/>
      <c r="K33" s="24"/>
    </row>
    <row r="34" spans="1:11" ht="13.5" customHeight="1">
      <c r="E34" s="22">
        <f>E17+E22+E27+E33</f>
        <v>80000</v>
      </c>
      <c r="F34" s="26">
        <f>SUM(F15:F33)</f>
        <v>20000</v>
      </c>
      <c r="G34" s="26">
        <f>SUM(G22:G27)</f>
        <v>17150</v>
      </c>
      <c r="H34" s="26">
        <f t="shared" ref="H34:I34" si="0">SUM(H15:H33)</f>
        <v>1100</v>
      </c>
      <c r="I34" s="26">
        <f t="shared" si="0"/>
        <v>3487.5</v>
      </c>
      <c r="J34" s="26">
        <f>SUM(J14:J27)</f>
        <v>4587.5</v>
      </c>
      <c r="K34" s="26">
        <f>SUM(K14:K33)</f>
        <v>84587.5</v>
      </c>
    </row>
    <row r="35" spans="1:11" ht="13.5" customHeight="1">
      <c r="E35" t="s">
        <v>34</v>
      </c>
      <c r="F35" s="19"/>
      <c r="G35" s="19"/>
      <c r="H35" s="19">
        <f>H34+G35</f>
        <v>1100</v>
      </c>
      <c r="I35" s="19">
        <f>I34+H35</f>
        <v>4587.5</v>
      </c>
      <c r="J35" s="10"/>
      <c r="K35" s="10"/>
    </row>
    <row r="36" spans="1:11" ht="13.5" customHeight="1">
      <c r="E36" t="s">
        <v>35</v>
      </c>
      <c r="H36">
        <v>600</v>
      </c>
      <c r="I36" s="27">
        <f>I20+I21+I25+I26</f>
        <v>2250</v>
      </c>
    </row>
    <row r="37" spans="1:11" ht="13.5" customHeight="1">
      <c r="E37" t="s">
        <v>36</v>
      </c>
      <c r="H37">
        <v>500</v>
      </c>
      <c r="I37" s="27">
        <f>I15+I16+I30+I31+I32</f>
        <v>1237.5</v>
      </c>
    </row>
    <row r="38" spans="1:11" ht="13.5" customHeight="1"/>
    <row r="39" spans="1:11" ht="13.5" customHeight="1"/>
    <row r="40" spans="1:11" ht="13.5" customHeight="1"/>
    <row r="41" spans="1:11" ht="13.5" customHeight="1"/>
    <row r="42" spans="1:11" ht="13.5" customHeight="1"/>
    <row r="43" spans="1:11" ht="13.5" customHeight="1"/>
    <row r="44" spans="1:11" ht="13.5" customHeight="1"/>
    <row r="45" spans="1:11" ht="13.5" customHeight="1"/>
    <row r="46" spans="1:11" ht="13.5" customHeight="1"/>
    <row r="47" spans="1:11" ht="13.5" customHeight="1"/>
    <row r="48" spans="1:1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</sheetData>
  <mergeCells count="4">
    <mergeCell ref="A1:K1"/>
    <mergeCell ref="A2:K2"/>
    <mergeCell ref="A3:K3"/>
    <mergeCell ref="A4:K4"/>
  </mergeCells>
  <pageMargins left="0.25" right="0.25" top="0.75" bottom="0.75" header="0" footer="0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85546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85546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C40F11-EDF9-4343-8FB7-3A5135C2448F}"/>
</file>

<file path=customXml/itemProps2.xml><?xml version="1.0" encoding="utf-8"?>
<ds:datastoreItem xmlns:ds="http://schemas.openxmlformats.org/officeDocument/2006/customXml" ds:itemID="{B226552C-5E7B-4F4F-BF81-EC6C8A0E2AD9}"/>
</file>

<file path=customXml/itemProps3.xml><?xml version="1.0" encoding="utf-8"?>
<ds:datastoreItem xmlns:ds="http://schemas.openxmlformats.org/officeDocument/2006/customXml" ds:itemID="{01BC733A-DEC3-4E2F-B1CA-44AD4F100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Invoices</vt:lpstr>
      <vt:lpstr>Spend Down Accounting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Andreassen</dc:creator>
  <cp:lastModifiedBy>Ulster County</cp:lastModifiedBy>
  <cp:lastPrinted>2018-05-22T13:50:22Z</cp:lastPrinted>
  <dcterms:created xsi:type="dcterms:W3CDTF">2018-05-22T13:51:06Z</dcterms:created>
  <dcterms:modified xsi:type="dcterms:W3CDTF">2018-05-22T13:51:06Z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